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5"/>
  </bookViews>
  <sheets>
    <sheet name="ФХД (стр.1)" sheetId="1" r:id="rId1"/>
    <sheet name="ФХД (стр.2)" sheetId="2" r:id="rId2"/>
    <sheet name="ФХД 2018" sheetId="3" r:id="rId3"/>
    <sheet name="ФХД 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3">'ФХД  2019'!$A$36</definedName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4">'ФХД 2020'!$A$36</definedName>
    <definedName name="LAST_CELL" localSheetId="3">'ФХД  2019'!$M$35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D12" i="4" l="1"/>
  <c r="D11" i="4"/>
  <c r="D10" i="4"/>
  <c r="J35" i="3" l="1"/>
  <c r="G35" i="3"/>
  <c r="E35" i="3"/>
  <c r="D26" i="3"/>
  <c r="D25" i="3"/>
  <c r="D24" i="3"/>
  <c r="D23" i="3"/>
  <c r="D22" i="3"/>
  <c r="D21" i="3"/>
  <c r="D20" i="3"/>
  <c r="D19" i="3"/>
  <c r="D18" i="3"/>
  <c r="D17" i="3"/>
  <c r="D16" i="3"/>
  <c r="D15" i="3"/>
  <c r="D11" i="3"/>
  <c r="D10" i="3"/>
  <c r="D35" i="3" l="1"/>
  <c r="D32" i="3"/>
  <c r="D14" i="3" l="1"/>
  <c r="G12" i="4" l="1"/>
  <c r="D27" i="3"/>
  <c r="D28" i="3"/>
  <c r="D29" i="3"/>
  <c r="D30" i="3"/>
  <c r="D31" i="3"/>
</calcChain>
</file>

<file path=xl/sharedStrings.xml><?xml version="1.0" encoding="utf-8"?>
<sst xmlns="http://schemas.openxmlformats.org/spreadsheetml/2006/main" count="323" uniqueCount="155">
  <si>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</si>
  <si>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</si>
  <si>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</si>
  <si>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</si>
  <si>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</si>
  <si>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</si>
  <si>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</si>
  <si>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</si>
  <si>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</si>
  <si>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</si>
  <si>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</si>
  <si>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</si>
  <si>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</si>
  <si>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</si>
  <si>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</si>
  <si>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</si>
  <si>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</si>
  <si>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</si>
  <si>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</si>
  <si>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</si>
  <si>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</si>
  <si>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"Дюдьковский центр досуга"</t>
  </si>
  <si>
    <t>7610051954/761001001</t>
  </si>
  <si>
    <t>55322943</t>
  </si>
  <si>
    <t>12305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</si>
  <si>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</si>
  <si>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</si>
  <si>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</si>
  <si>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</si>
  <si>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</si>
  <si>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</si>
  <si>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</si>
  <si>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</si>
  <si>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</si>
  <si>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</si>
  <si>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</si>
  <si>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</si>
  <si>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</si>
  <si>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Дюдьково д.,15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</si>
  <si>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</si>
  <si>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</si>
  <si>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</si>
  <si>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</si>
  <si>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</si>
  <si>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</si>
  <si>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</si>
  <si>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</si>
  <si>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</si>
  <si>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</si>
  <si>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</si>
  <si>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</si>
  <si>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</si>
  <si>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</si>
  <si>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</si>
  <si>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</si>
  <si>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</si>
  <si>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</si>
  <si>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</si>
  <si>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</si>
  <si>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</si>
  <si>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</si>
  <si>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</si>
  <si>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</si>
  <si>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</si>
  <si>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</si>
  <si>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</si>
  <si>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</si>
  <si>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</si>
  <si>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</si>
  <si>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</si>
  <si>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</si>
  <si>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</si>
  <si>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</si>
  <si>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</si>
  <si>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</si>
  <si>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</si>
  <si>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</si>
  <si>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</si>
  <si>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</si>
  <si>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</si>
  <si>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</si>
  <si>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</si>
  <si>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</si>
  <si>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</si>
  <si>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</si>
  <si>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</si>
  <si>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</si>
  <si>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</si>
  <si>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</si>
  <si>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</si>
  <si>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</si>
  <si>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</si>
  <si>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</si>
  <si>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</si>
  <si>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</si>
  <si>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</si>
  <si>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</si>
  <si>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</si>
  <si>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</si>
  <si>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</si>
  <si>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</si>
  <si>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</si>
  <si>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</si>
  <si>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</si>
  <si>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</si>
  <si>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</si>
  <si>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</si>
  <si>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</si>
  <si>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</si>
  <si>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</si>
  <si>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</si>
  <si>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</si>
  <si>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</si>
  <si>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</si>
  <si>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</si>
  <si>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</si>
  <si>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</si>
  <si>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</si>
  <si>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</si>
  <si>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</si>
  <si>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</si>
  <si>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</si>
  <si>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</si>
  <si>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</si>
  <si>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</si>
  <si>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</si>
  <si>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</si>
  <si>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</si>
  <si>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</si>
  <si>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</si>
  <si>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</si>
  <si>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</si>
  <si>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</si>
  <si>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</si>
  <si>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</si>
  <si>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</si>
  <si>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</si>
  <si>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</si>
  <si>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всего    2018 г.</t>
  </si>
  <si>
    <t>всего    2019 г.</t>
  </si>
  <si>
    <t>всего   2020 г.</t>
  </si>
  <si>
    <t>сентября</t>
  </si>
  <si>
    <t>выплаты на арендную плату за пользование имуществом,224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</si>
  <si>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</si>
  <si>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</si>
  <si>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</si>
  <si>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>выплаты на прочие расходы,290</t>
  </si>
  <si>
    <t>выплаты на транспортные услуги,222</t>
  </si>
  <si>
    <t>выплаты на услуги по содержанию имущества,225</t>
  </si>
  <si>
    <t>выплаты на услуги связи,221</t>
  </si>
  <si>
    <t>расходы на закупку товаров, работ, услуг,226</t>
  </si>
  <si>
    <t>30</t>
  </si>
  <si>
    <t>30.09.2018</t>
  </si>
  <si>
    <t>на 30 сентября 2018 г.</t>
  </si>
  <si>
    <t>30 сентября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</si>
</sst>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8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43" fontId="0" fillId="0" borderId="0" xfId="1" applyFon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2" fontId="0" fillId="0" borderId="0" xfId="0" applyNumberFormat="1"/>
    <xf numFmtId="0" fontId="6" fillId="0" borderId="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right" vertical="top" wrapText="1"/>
    </xf>
    <xf numFmtId="2" fontId="6" fillId="0" borderId="4" xfId="0" applyNumberFormat="1" applyFont="1" applyBorder="1" applyAlignment="1" applyProtection="1">
      <alignment horizontal="right" vertical="top" wrapText="1"/>
    </xf>
    <xf numFmtId="0" fontId="6" fillId="0" borderId="18" xfId="0" applyFont="1" applyBorder="1" applyAlignment="1" applyProtection="1">
      <alignment horizontal="center" vertical="center" wrapText="1"/>
    </xf>
    <xf numFmtId="2" fontId="6" fillId="0" borderId="18" xfId="0" applyNumberFormat="1" applyFont="1" applyFill="1" applyBorder="1" applyAlignment="1" applyProtection="1">
      <alignment horizontal="right" vertical="top" wrapText="1"/>
    </xf>
    <xf numFmtId="2" fontId="6" fillId="0" borderId="18" xfId="0" applyNumberFormat="1" applyFont="1" applyBorder="1" applyAlignment="1" applyProtection="1">
      <alignment horizontal="right" vertical="top" wrapText="1"/>
    </xf>
    <xf numFmtId="2" fontId="6" fillId="0" borderId="19" xfId="0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4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64" t="s">
        <v>0</v>
      </c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66" t="s">
        <v>1</v>
      </c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1"/>
      <c r="DS5" s="1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67" t="s">
        <v>2</v>
      </c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2"/>
      <c r="DS6" s="2"/>
      <c r="DT6" s="67" t="s">
        <v>3</v>
      </c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68"/>
      <c r="DH7" s="68"/>
      <c r="DI7" s="68"/>
      <c r="DJ7" s="68"/>
      <c r="DK7" s="1" t="s">
        <v>4</v>
      </c>
      <c r="DL7" s="1"/>
      <c r="DM7" s="1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9">
        <v>20</v>
      </c>
      <c r="EG7" s="69"/>
      <c r="EH7" s="69"/>
      <c r="EI7" s="69"/>
      <c r="EJ7" s="70"/>
      <c r="EK7" s="70"/>
      <c r="EL7" s="70"/>
      <c r="EM7" s="70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</row>
    <row r="10" spans="1:153" ht="16.5" customHeight="1" x14ac:dyDescent="0.3">
      <c r="A10" s="63" t="s">
        <v>133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1" t="s">
        <v>7</v>
      </c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2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4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75" t="s">
        <v>151</v>
      </c>
      <c r="BI14" s="75"/>
      <c r="BJ14" s="75"/>
      <c r="BK14" s="75"/>
      <c r="BL14" s="7" t="s">
        <v>4</v>
      </c>
      <c r="BM14" s="7"/>
      <c r="BN14" s="7"/>
      <c r="BO14" s="75" t="s">
        <v>141</v>
      </c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"/>
      <c r="CH14" s="76">
        <v>2018</v>
      </c>
      <c r="CI14" s="76"/>
      <c r="CJ14" s="76"/>
      <c r="CK14" s="76"/>
      <c r="CL14" s="76"/>
      <c r="CM14" s="76"/>
      <c r="CN14" s="76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2" t="s">
        <v>152</v>
      </c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4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2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4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2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4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7" t="s">
        <v>21</v>
      </c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2" t="s">
        <v>23</v>
      </c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4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78" t="s">
        <v>24</v>
      </c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80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2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4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1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3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4" t="s">
        <v>22</v>
      </c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5" t="s">
        <v>17</v>
      </c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7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5" t="s">
        <v>20</v>
      </c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7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7" t="s">
        <v>37</v>
      </c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7" t="s">
        <v>38</v>
      </c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89" t="s">
        <v>30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89" t="s">
        <v>40</v>
      </c>
      <c r="C2" s="89"/>
    </row>
    <row r="3" spans="1:3" ht="14.25" customHeight="1" x14ac:dyDescent="0.25">
      <c r="A3" s="27"/>
      <c r="B3" s="89" t="s">
        <v>153</v>
      </c>
      <c r="C3" s="89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0">
        <v>3419.3</v>
      </c>
    </row>
    <row r="8" spans="1:3" ht="25.5" customHeight="1" x14ac:dyDescent="0.25">
      <c r="A8" s="31"/>
      <c r="B8" s="31" t="s">
        <v>45</v>
      </c>
      <c r="C8" s="50">
        <v>1429.6</v>
      </c>
    </row>
    <row r="9" spans="1:3" ht="12.75" customHeight="1" x14ac:dyDescent="0.25">
      <c r="A9" s="30"/>
      <c r="B9" s="31" t="s">
        <v>46</v>
      </c>
      <c r="C9" s="50">
        <v>122.1</v>
      </c>
    </row>
    <row r="10" spans="1:3" ht="12.75" customHeight="1" x14ac:dyDescent="0.25">
      <c r="A10" s="30"/>
      <c r="B10" s="31" t="s">
        <v>47</v>
      </c>
      <c r="C10" s="50">
        <v>1696.5</v>
      </c>
    </row>
    <row r="11" spans="1:3" ht="12.75" customHeight="1" x14ac:dyDescent="0.25">
      <c r="A11" s="30"/>
      <c r="B11" s="31" t="s">
        <v>46</v>
      </c>
      <c r="C11" s="50">
        <v>107.8</v>
      </c>
    </row>
    <row r="12" spans="1:3" ht="12.75" customHeight="1" x14ac:dyDescent="0.25">
      <c r="A12" s="30"/>
      <c r="B12" s="31" t="s">
        <v>48</v>
      </c>
      <c r="C12" s="50">
        <v>107.1</v>
      </c>
    </row>
    <row r="13" spans="1:3" ht="25.5" customHeight="1" x14ac:dyDescent="0.25">
      <c r="A13" s="31"/>
      <c r="B13" s="31" t="s">
        <v>49</v>
      </c>
      <c r="C13" s="50">
        <v>22.7</v>
      </c>
    </row>
    <row r="14" spans="1:3" ht="25.5" customHeight="1" x14ac:dyDescent="0.25">
      <c r="A14" s="31"/>
      <c r="B14" s="31" t="s">
        <v>50</v>
      </c>
      <c r="C14" s="50">
        <v>22.7</v>
      </c>
    </row>
    <row r="15" spans="1:3" ht="12.75" customHeight="1" x14ac:dyDescent="0.25">
      <c r="A15" s="30"/>
      <c r="B15" s="30"/>
      <c r="C15" s="50"/>
    </row>
    <row r="16" spans="1:3" ht="25.5" customHeight="1" x14ac:dyDescent="0.25">
      <c r="A16" s="30"/>
      <c r="B16" s="31" t="s">
        <v>51</v>
      </c>
      <c r="C16" s="50">
        <v>0</v>
      </c>
    </row>
    <row r="17" spans="1:3" ht="12.75" customHeight="1" x14ac:dyDescent="0.25">
      <c r="A17" s="30"/>
      <c r="B17" s="31" t="s">
        <v>52</v>
      </c>
      <c r="C17" s="50">
        <v>0</v>
      </c>
    </row>
    <row r="18" spans="1:3" ht="12.75" customHeight="1" x14ac:dyDescent="0.25">
      <c r="A18" s="30"/>
      <c r="B18" s="31" t="s">
        <v>53</v>
      </c>
      <c r="C18" s="50">
        <v>0</v>
      </c>
    </row>
    <row r="19" spans="1:3" ht="12.75" customHeight="1" x14ac:dyDescent="0.25">
      <c r="A19" s="30"/>
      <c r="B19" s="31" t="s">
        <v>54</v>
      </c>
      <c r="C19" s="50">
        <v>84.4</v>
      </c>
    </row>
    <row r="20" spans="1:3" ht="12.75" customHeight="1" x14ac:dyDescent="0.25">
      <c r="A20" s="30"/>
      <c r="B20" s="31" t="s">
        <v>55</v>
      </c>
      <c r="C20" s="50">
        <v>57.9</v>
      </c>
    </row>
    <row r="21" spans="1:3" ht="25.5" customHeight="1" x14ac:dyDescent="0.25">
      <c r="A21" s="30"/>
      <c r="B21" s="31" t="s">
        <v>56</v>
      </c>
      <c r="C21" s="50">
        <v>0</v>
      </c>
    </row>
    <row r="22" spans="1:3" ht="12.75" customHeight="1" x14ac:dyDescent="0.25">
      <c r="A22" s="30"/>
      <c r="B22" s="31" t="s">
        <v>57</v>
      </c>
      <c r="C22" s="50">
        <v>57.9</v>
      </c>
    </row>
    <row r="23" spans="1:3" ht="25.5" customHeight="1" x14ac:dyDescent="0.25">
      <c r="A23" s="30"/>
      <c r="B23" s="31" t="s">
        <v>58</v>
      </c>
      <c r="C23" s="50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3" workbookViewId="0">
      <selection activeCell="D35" sqref="D35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customWidth="1"/>
    <col min="6" max="6" width="8.88671875" hidden="1" customWidth="1"/>
    <col min="7" max="7" width="17.88671875" customWidth="1"/>
    <col min="8" max="8" width="16.88671875" customWidth="1"/>
    <col min="9" max="10" width="17.109375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4.25" customHeight="1" x14ac:dyDescent="0.25">
      <c r="A2" s="89" t="s">
        <v>59</v>
      </c>
      <c r="B2" s="89"/>
      <c r="C2" s="89"/>
      <c r="D2" s="89"/>
      <c r="E2" s="89"/>
      <c r="F2" s="89"/>
      <c r="G2" s="89"/>
      <c r="H2" s="89"/>
      <c r="I2" s="89"/>
      <c r="J2" s="89"/>
      <c r="K2" s="27"/>
    </row>
    <row r="3" spans="1:11" ht="14.25" customHeight="1" x14ac:dyDescent="0.25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2.75" customHeight="1" thickBot="1" x14ac:dyDescent="0.3">
      <c r="A5" s="92" t="s">
        <v>42</v>
      </c>
      <c r="B5" s="92" t="s">
        <v>61</v>
      </c>
      <c r="C5" s="92" t="s">
        <v>62</v>
      </c>
      <c r="D5" s="97" t="s">
        <v>63</v>
      </c>
      <c r="E5" s="98"/>
      <c r="F5" s="98"/>
      <c r="G5" s="98"/>
      <c r="H5" s="98"/>
      <c r="I5" s="98"/>
      <c r="J5" s="98"/>
      <c r="K5" s="99"/>
    </row>
    <row r="6" spans="1:11" ht="12.75" customHeight="1" x14ac:dyDescent="0.25">
      <c r="A6" s="94"/>
      <c r="B6" s="94"/>
      <c r="C6" s="95"/>
      <c r="D6" s="100" t="s">
        <v>138</v>
      </c>
      <c r="E6" s="98" t="s">
        <v>65</v>
      </c>
      <c r="F6" s="98"/>
      <c r="G6" s="98"/>
      <c r="H6" s="98"/>
      <c r="I6" s="98"/>
      <c r="J6" s="98"/>
      <c r="K6" s="99"/>
    </row>
    <row r="7" spans="1:11" ht="12.75" customHeight="1" x14ac:dyDescent="0.25">
      <c r="A7" s="94"/>
      <c r="B7" s="94"/>
      <c r="C7" s="95"/>
      <c r="D7" s="101"/>
      <c r="E7" s="90" t="s">
        <v>66</v>
      </c>
      <c r="F7" s="92" t="s">
        <v>67</v>
      </c>
      <c r="G7" s="92" t="s">
        <v>68</v>
      </c>
      <c r="H7" s="92" t="s">
        <v>69</v>
      </c>
      <c r="I7" s="92" t="s">
        <v>70</v>
      </c>
      <c r="J7" s="103" t="s">
        <v>71</v>
      </c>
      <c r="K7" s="104"/>
    </row>
    <row r="8" spans="1:11" ht="134.25" customHeight="1" x14ac:dyDescent="0.25">
      <c r="A8" s="93"/>
      <c r="B8" s="93"/>
      <c r="C8" s="96"/>
      <c r="D8" s="102"/>
      <c r="E8" s="91"/>
      <c r="F8" s="93"/>
      <c r="G8" s="93"/>
      <c r="H8" s="93"/>
      <c r="I8" s="93"/>
      <c r="J8" s="29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3">
        <v>3</v>
      </c>
      <c r="D9" s="59">
        <v>4</v>
      </c>
      <c r="E9" s="54">
        <v>5</v>
      </c>
      <c r="F9" s="29"/>
      <c r="G9" s="29">
        <v>6</v>
      </c>
      <c r="H9" s="29">
        <v>7</v>
      </c>
      <c r="I9" s="29">
        <v>8</v>
      </c>
      <c r="J9" s="29">
        <v>9</v>
      </c>
      <c r="K9" s="29">
        <v>10</v>
      </c>
    </row>
    <row r="10" spans="1:11" ht="13.2" x14ac:dyDescent="0.25">
      <c r="A10" s="33" t="s">
        <v>76</v>
      </c>
      <c r="B10" s="34"/>
      <c r="C10" s="55" t="s">
        <v>77</v>
      </c>
      <c r="D10" s="60">
        <f>J10</f>
        <v>369391.85</v>
      </c>
      <c r="E10" s="57">
        <v>0</v>
      </c>
      <c r="F10" s="44">
        <v>0</v>
      </c>
      <c r="G10" s="44">
        <v>0</v>
      </c>
      <c r="H10" s="44">
        <v>0</v>
      </c>
      <c r="I10" s="44">
        <v>0</v>
      </c>
      <c r="J10" s="44">
        <v>369391.85</v>
      </c>
      <c r="K10" s="35">
        <v>0</v>
      </c>
    </row>
    <row r="11" spans="1:11" s="49" customFormat="1" ht="39.6" x14ac:dyDescent="0.25">
      <c r="A11" s="47" t="s">
        <v>78</v>
      </c>
      <c r="B11" s="48"/>
      <c r="C11" s="56" t="s">
        <v>77</v>
      </c>
      <c r="D11" s="60">
        <f>E11</f>
        <v>4713504.87</v>
      </c>
      <c r="E11" s="57">
        <v>4713504.87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</row>
    <row r="12" spans="1:11" ht="26.4" x14ac:dyDescent="0.25">
      <c r="A12" s="33" t="s">
        <v>73</v>
      </c>
      <c r="B12" s="34"/>
      <c r="C12" s="55" t="s">
        <v>74</v>
      </c>
      <c r="D12" s="61">
        <v>0</v>
      </c>
      <c r="E12" s="58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</row>
    <row r="13" spans="1:11" ht="26.4" x14ac:dyDescent="0.25">
      <c r="A13" s="33" t="s">
        <v>75</v>
      </c>
      <c r="B13" s="34"/>
      <c r="C13" s="55" t="s">
        <v>74</v>
      </c>
      <c r="D13" s="60">
        <v>0</v>
      </c>
      <c r="E13" s="58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</row>
    <row r="14" spans="1:11" s="49" customFormat="1" ht="26.4" x14ac:dyDescent="0.25">
      <c r="A14" s="47" t="s">
        <v>79</v>
      </c>
      <c r="B14" s="48"/>
      <c r="C14" s="56" t="s">
        <v>74</v>
      </c>
      <c r="D14" s="60">
        <f>G14</f>
        <v>383575</v>
      </c>
      <c r="E14" s="57">
        <v>0</v>
      </c>
      <c r="F14" s="44">
        <v>0</v>
      </c>
      <c r="G14" s="44">
        <v>383575</v>
      </c>
      <c r="H14" s="44">
        <v>0</v>
      </c>
      <c r="I14" s="44">
        <v>0</v>
      </c>
      <c r="J14" s="44">
        <v>0</v>
      </c>
      <c r="K14" s="44">
        <v>0</v>
      </c>
    </row>
    <row r="15" spans="1:11" s="49" customFormat="1" ht="13.2" x14ac:dyDescent="0.25">
      <c r="A15" s="47" t="s">
        <v>98</v>
      </c>
      <c r="B15" s="48"/>
      <c r="C15" s="56" t="s">
        <v>99</v>
      </c>
      <c r="D15" s="60">
        <f t="shared" ref="D15:D21" si="0">E15+G15+J15</f>
        <v>2887201.95</v>
      </c>
      <c r="E15" s="57">
        <v>2887201.95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</row>
    <row r="16" spans="1:11" s="49" customFormat="1" ht="13.2" x14ac:dyDescent="0.25">
      <c r="A16" s="47" t="s">
        <v>87</v>
      </c>
      <c r="B16" s="48"/>
      <c r="C16" s="56" t="s">
        <v>88</v>
      </c>
      <c r="D16" s="60">
        <f t="shared" si="0"/>
        <v>0</v>
      </c>
      <c r="E16" s="57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</row>
    <row r="17" spans="1:11" s="49" customFormat="1" ht="13.2" x14ac:dyDescent="0.25">
      <c r="A17" s="47" t="s">
        <v>87</v>
      </c>
      <c r="B17" s="48"/>
      <c r="C17" s="56" t="s">
        <v>89</v>
      </c>
      <c r="D17" s="60">
        <f t="shared" si="0"/>
        <v>0</v>
      </c>
      <c r="E17" s="57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</row>
    <row r="18" spans="1:11" s="49" customFormat="1" ht="26.4" x14ac:dyDescent="0.25">
      <c r="A18" s="47" t="s">
        <v>83</v>
      </c>
      <c r="B18" s="48"/>
      <c r="C18" s="56" t="s">
        <v>84</v>
      </c>
      <c r="D18" s="60">
        <f t="shared" si="0"/>
        <v>825693.85</v>
      </c>
      <c r="E18" s="57">
        <v>825693.85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</row>
    <row r="19" spans="1:11" s="49" customFormat="1" ht="13.2" x14ac:dyDescent="0.25">
      <c r="A19" s="47" t="s">
        <v>149</v>
      </c>
      <c r="B19" s="48"/>
      <c r="C19" s="56" t="s">
        <v>81</v>
      </c>
      <c r="D19" s="60">
        <f t="shared" si="0"/>
        <v>23892.28</v>
      </c>
      <c r="E19" s="57">
        <v>23892.28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</row>
    <row r="20" spans="1:11" s="49" customFormat="1" ht="13.2" x14ac:dyDescent="0.25">
      <c r="A20" s="47" t="s">
        <v>147</v>
      </c>
      <c r="B20" s="48"/>
      <c r="C20" s="56" t="s">
        <v>81</v>
      </c>
      <c r="D20" s="60">
        <f t="shared" si="0"/>
        <v>25100</v>
      </c>
      <c r="E20" s="57">
        <v>0</v>
      </c>
      <c r="F20" s="44">
        <v>0</v>
      </c>
      <c r="G20" s="44">
        <v>0</v>
      </c>
      <c r="H20" s="44">
        <v>0</v>
      </c>
      <c r="I20" s="44">
        <v>0</v>
      </c>
      <c r="J20" s="44">
        <v>25100</v>
      </c>
      <c r="K20" s="44">
        <v>0</v>
      </c>
    </row>
    <row r="21" spans="1:11" s="49" customFormat="1" ht="13.2" x14ac:dyDescent="0.25">
      <c r="A21" s="47" t="s">
        <v>143</v>
      </c>
      <c r="B21" s="48"/>
      <c r="C21" s="56" t="s">
        <v>81</v>
      </c>
      <c r="D21" s="60">
        <f t="shared" si="0"/>
        <v>696006.17</v>
      </c>
      <c r="E21" s="57">
        <v>696006.17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</row>
    <row r="22" spans="1:11" s="49" customFormat="1" ht="26.4" x14ac:dyDescent="0.25">
      <c r="A22" s="47" t="s">
        <v>142</v>
      </c>
      <c r="B22" s="48"/>
      <c r="C22" s="56" t="s">
        <v>81</v>
      </c>
      <c r="D22" s="60">
        <f>E22+G22+J22</f>
        <v>0</v>
      </c>
      <c r="E22" s="57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</row>
    <row r="23" spans="1:11" s="49" customFormat="1" ht="26.4" x14ac:dyDescent="0.25">
      <c r="A23" s="47" t="s">
        <v>148</v>
      </c>
      <c r="B23" s="48"/>
      <c r="C23" s="56" t="s">
        <v>81</v>
      </c>
      <c r="D23" s="60">
        <f t="shared" ref="D23:D26" si="1">E23+G23+J23</f>
        <v>563426.82000000007</v>
      </c>
      <c r="E23" s="57">
        <v>174851.82</v>
      </c>
      <c r="F23" s="44">
        <v>0</v>
      </c>
      <c r="G23" s="44">
        <v>383575</v>
      </c>
      <c r="H23" s="44">
        <v>0</v>
      </c>
      <c r="I23" s="44">
        <v>0</v>
      </c>
      <c r="J23" s="44">
        <v>5000</v>
      </c>
      <c r="K23" s="44">
        <v>0</v>
      </c>
    </row>
    <row r="24" spans="1:11" s="49" customFormat="1" ht="26.4" x14ac:dyDescent="0.25">
      <c r="A24" s="47" t="s">
        <v>150</v>
      </c>
      <c r="B24" s="48"/>
      <c r="C24" s="56" t="s">
        <v>81</v>
      </c>
      <c r="D24" s="60">
        <f t="shared" si="1"/>
        <v>64635.68</v>
      </c>
      <c r="E24" s="57">
        <v>24635.68</v>
      </c>
      <c r="F24" s="44">
        <v>0</v>
      </c>
      <c r="G24" s="44">
        <v>0</v>
      </c>
      <c r="H24" s="44">
        <v>0</v>
      </c>
      <c r="I24" s="44">
        <v>0</v>
      </c>
      <c r="J24" s="44">
        <v>40000</v>
      </c>
      <c r="K24" s="44">
        <v>0</v>
      </c>
    </row>
    <row r="25" spans="1:11" s="49" customFormat="1" ht="13.2" x14ac:dyDescent="0.25">
      <c r="A25" s="47" t="s">
        <v>146</v>
      </c>
      <c r="B25" s="48"/>
      <c r="C25" s="56" t="s">
        <v>81</v>
      </c>
      <c r="D25" s="60">
        <f t="shared" si="1"/>
        <v>153651.22</v>
      </c>
      <c r="E25" s="57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153651.22</v>
      </c>
      <c r="K25" s="44">
        <v>0</v>
      </c>
    </row>
    <row r="26" spans="1:11" s="49" customFormat="1" ht="26.4" x14ac:dyDescent="0.25">
      <c r="A26" s="47" t="s">
        <v>145</v>
      </c>
      <c r="B26" s="48"/>
      <c r="C26" s="56" t="s">
        <v>81</v>
      </c>
      <c r="D26" s="60">
        <f t="shared" si="1"/>
        <v>105350</v>
      </c>
      <c r="E26" s="57">
        <v>0</v>
      </c>
      <c r="F26" s="44">
        <v>0</v>
      </c>
      <c r="G26" s="44">
        <v>0</v>
      </c>
      <c r="H26" s="44"/>
      <c r="I26" s="44">
        <v>0</v>
      </c>
      <c r="J26" s="44">
        <v>105350</v>
      </c>
      <c r="K26" s="44">
        <v>0</v>
      </c>
    </row>
    <row r="27" spans="1:11" s="49" customFormat="1" ht="26.4" x14ac:dyDescent="0.25">
      <c r="A27" s="47" t="s">
        <v>144</v>
      </c>
      <c r="B27" s="48"/>
      <c r="C27" s="56" t="s">
        <v>81</v>
      </c>
      <c r="D27" s="60">
        <f t="shared" ref="D27:D31" si="2">E27+G27+J27</f>
        <v>52415.35</v>
      </c>
      <c r="E27" s="57">
        <v>0</v>
      </c>
      <c r="F27" s="44">
        <v>0</v>
      </c>
      <c r="G27" s="44">
        <v>0</v>
      </c>
      <c r="H27" s="44">
        <v>0</v>
      </c>
      <c r="I27" s="44">
        <v>0</v>
      </c>
      <c r="J27" s="44">
        <v>52415.35</v>
      </c>
      <c r="K27" s="44">
        <v>0</v>
      </c>
    </row>
    <row r="28" spans="1:11" s="49" customFormat="1" ht="13.2" x14ac:dyDescent="0.25">
      <c r="A28" s="47" t="s">
        <v>91</v>
      </c>
      <c r="B28" s="48"/>
      <c r="C28" s="56" t="s">
        <v>92</v>
      </c>
      <c r="D28" s="60">
        <f t="shared" si="2"/>
        <v>0</v>
      </c>
      <c r="E28" s="57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</row>
    <row r="29" spans="1:11" s="49" customFormat="1" ht="13.2" x14ac:dyDescent="0.25">
      <c r="A29" s="47" t="s">
        <v>91</v>
      </c>
      <c r="B29" s="48"/>
      <c r="C29" s="56" t="s">
        <v>90</v>
      </c>
      <c r="D29" s="60">
        <f t="shared" si="2"/>
        <v>88671.34</v>
      </c>
      <c r="E29" s="57">
        <v>88100</v>
      </c>
      <c r="F29" s="44">
        <v>0</v>
      </c>
      <c r="G29" s="44">
        <v>0</v>
      </c>
      <c r="H29" s="44">
        <v>0</v>
      </c>
      <c r="I29" s="44">
        <v>0</v>
      </c>
      <c r="J29" s="44">
        <v>571.34</v>
      </c>
      <c r="K29" s="44">
        <v>0</v>
      </c>
    </row>
    <row r="30" spans="1:11" s="49" customFormat="1" ht="13.2" x14ac:dyDescent="0.25">
      <c r="A30" s="47" t="s">
        <v>91</v>
      </c>
      <c r="B30" s="48"/>
      <c r="C30" s="56" t="s">
        <v>93</v>
      </c>
      <c r="D30" s="60">
        <f t="shared" si="2"/>
        <v>0</v>
      </c>
      <c r="E30" s="57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</row>
    <row r="31" spans="1:11" s="49" customFormat="1" ht="13.2" x14ac:dyDescent="0.25">
      <c r="A31" s="47" t="s">
        <v>91</v>
      </c>
      <c r="B31" s="48"/>
      <c r="C31" s="56" t="s">
        <v>94</v>
      </c>
      <c r="D31" s="60">
        <f t="shared" si="2"/>
        <v>3125.8</v>
      </c>
      <c r="E31" s="57">
        <v>845.27</v>
      </c>
      <c r="F31" s="44">
        <v>0</v>
      </c>
      <c r="G31" s="44">
        <v>0</v>
      </c>
      <c r="H31" s="44">
        <v>0</v>
      </c>
      <c r="I31" s="44">
        <v>0</v>
      </c>
      <c r="J31" s="44">
        <v>2280.5300000000002</v>
      </c>
      <c r="K31" s="44">
        <v>0</v>
      </c>
    </row>
    <row r="32" spans="1:11" s="49" customFormat="1" ht="13.2" x14ac:dyDescent="0.25">
      <c r="A32" s="47" t="s">
        <v>101</v>
      </c>
      <c r="B32" s="48" t="s">
        <v>102</v>
      </c>
      <c r="C32" s="56"/>
      <c r="D32" s="60">
        <f>E32+G32+J32</f>
        <v>22698.739999999998</v>
      </c>
      <c r="E32" s="57">
        <v>7722.15</v>
      </c>
      <c r="F32" s="44">
        <v>0</v>
      </c>
      <c r="G32" s="44">
        <v>0</v>
      </c>
      <c r="H32" s="44">
        <v>0</v>
      </c>
      <c r="I32" s="44">
        <v>0</v>
      </c>
      <c r="J32" s="44">
        <v>14976.59</v>
      </c>
      <c r="K32" s="44">
        <v>0</v>
      </c>
    </row>
    <row r="33" spans="1:11" ht="13.8" thickBot="1" x14ac:dyDescent="0.3">
      <c r="A33" s="33" t="s">
        <v>103</v>
      </c>
      <c r="B33" s="34" t="s">
        <v>104</v>
      </c>
      <c r="C33" s="55"/>
      <c r="D33" s="62">
        <v>0</v>
      </c>
      <c r="E33" s="57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35">
        <v>0</v>
      </c>
    </row>
    <row r="35" spans="1:11" s="113" customFormat="1" ht="12.75" customHeight="1" x14ac:dyDescent="0.25">
      <c r="D35" s="113">
        <f>D27+D26+D25+D24+D23+D22+D21+D20+D19</f>
        <v>1684477.5200000003</v>
      </c>
      <c r="E35" s="113">
        <f>E27+E26+E25+E24+E23+E22+E21+E20+E19</f>
        <v>919385.95000000007</v>
      </c>
      <c r="G35" s="113">
        <f>G27+G26+G25+G24+G23+G22+G20+G19</f>
        <v>383575</v>
      </c>
      <c r="J35" s="113">
        <f>J27+J26+J25+J24+J23+J22+J21+J20+J19</f>
        <v>381516.57</v>
      </c>
    </row>
    <row r="36" spans="1:11" ht="12.75" customHeight="1" x14ac:dyDescent="0.25">
      <c r="D36" s="46"/>
      <c r="J36" s="51"/>
    </row>
    <row r="38" spans="1:11" ht="12.75" customHeight="1" x14ac:dyDescent="0.25">
      <c r="D38" s="46"/>
    </row>
  </sheetData>
  <mergeCells count="14">
    <mergeCell ref="A2:J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89" t="s">
        <v>59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4.25" customHeight="1" x14ac:dyDescent="0.25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2" t="s">
        <v>42</v>
      </c>
      <c r="B5" s="92" t="s">
        <v>61</v>
      </c>
      <c r="C5" s="92" t="s">
        <v>62</v>
      </c>
      <c r="D5" s="105" t="s">
        <v>63</v>
      </c>
      <c r="E5" s="98"/>
      <c r="F5" s="98"/>
      <c r="G5" s="98"/>
      <c r="H5" s="98"/>
      <c r="I5" s="98"/>
      <c r="J5" s="99"/>
    </row>
    <row r="6" spans="1:10" ht="12.75" customHeight="1" x14ac:dyDescent="0.25">
      <c r="A6" s="94"/>
      <c r="B6" s="94"/>
      <c r="C6" s="94"/>
      <c r="D6" s="106" t="s">
        <v>139</v>
      </c>
      <c r="E6" s="105" t="s">
        <v>65</v>
      </c>
      <c r="F6" s="98"/>
      <c r="G6" s="98"/>
      <c r="H6" s="98"/>
      <c r="I6" s="98"/>
      <c r="J6" s="99"/>
    </row>
    <row r="7" spans="1:10" ht="12.75" customHeight="1" x14ac:dyDescent="0.25">
      <c r="A7" s="94"/>
      <c r="B7" s="94"/>
      <c r="C7" s="94"/>
      <c r="D7" s="107"/>
      <c r="E7" s="92" t="s">
        <v>66</v>
      </c>
      <c r="F7" s="92" t="s">
        <v>68</v>
      </c>
      <c r="G7" s="92" t="s">
        <v>69</v>
      </c>
      <c r="H7" s="92" t="s">
        <v>70</v>
      </c>
      <c r="I7" s="103" t="s">
        <v>71</v>
      </c>
      <c r="J7" s="104"/>
    </row>
    <row r="8" spans="1:10" ht="134.25" customHeight="1" x14ac:dyDescent="0.25">
      <c r="A8" s="93"/>
      <c r="B8" s="93"/>
      <c r="C8" s="93"/>
      <c r="D8" s="108"/>
      <c r="E8" s="93"/>
      <c r="F8" s="93"/>
      <c r="G8" s="93"/>
      <c r="H8" s="93"/>
      <c r="I8" s="52" t="s">
        <v>64</v>
      </c>
      <c r="J8" s="52" t="s">
        <v>72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11</v>
      </c>
      <c r="E9" s="52">
        <v>12</v>
      </c>
      <c r="F9" s="52">
        <v>13</v>
      </c>
      <c r="G9" s="52">
        <v>14</v>
      </c>
      <c r="H9" s="52">
        <v>15</v>
      </c>
      <c r="I9" s="52">
        <v>16</v>
      </c>
      <c r="J9" s="52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9" customFormat="1" ht="39.6" x14ac:dyDescent="0.25">
      <c r="A13" s="47" t="s">
        <v>78</v>
      </c>
      <c r="B13" s="48"/>
      <c r="C13" s="48" t="s">
        <v>77</v>
      </c>
      <c r="D13" s="44">
        <v>3082788.72</v>
      </c>
      <c r="E13" s="44">
        <v>3082788.72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9" customFormat="1" ht="26.4" x14ac:dyDescent="0.25">
      <c r="A14" s="47" t="s">
        <v>79</v>
      </c>
      <c r="B14" s="48"/>
      <c r="C14" s="48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9" customFormat="1" ht="26.4" x14ac:dyDescent="0.25">
      <c r="A15" s="47" t="s">
        <v>80</v>
      </c>
      <c r="B15" s="48"/>
      <c r="C15" s="48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229000</v>
      </c>
      <c r="E16" s="44">
        <v>229000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580000</v>
      </c>
      <c r="E17" s="44">
        <v>580000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96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97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98</v>
      </c>
      <c r="B32" s="48"/>
      <c r="C32" s="48" t="s">
        <v>99</v>
      </c>
      <c r="D32" s="44">
        <v>2273788.7200000002</v>
      </c>
      <c r="E32" s="44">
        <v>2273788.7200000002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100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9" customFormat="1" ht="13.2" x14ac:dyDescent="0.25">
      <c r="A34" s="47" t="s">
        <v>101</v>
      </c>
      <c r="B34" s="48" t="s">
        <v>102</v>
      </c>
      <c r="C34" s="48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3:J3"/>
    <mergeCell ref="A2:J2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89" t="s">
        <v>59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4.25" customHeight="1" x14ac:dyDescent="0.25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2" t="s">
        <v>42</v>
      </c>
      <c r="B5" s="92" t="s">
        <v>61</v>
      </c>
      <c r="C5" s="92" t="s">
        <v>62</v>
      </c>
      <c r="D5" s="105" t="s">
        <v>63</v>
      </c>
      <c r="E5" s="98"/>
      <c r="F5" s="98"/>
      <c r="G5" s="98"/>
      <c r="H5" s="98"/>
      <c r="I5" s="98"/>
      <c r="J5" s="99"/>
    </row>
    <row r="6" spans="1:10" ht="12.75" customHeight="1" x14ac:dyDescent="0.25">
      <c r="A6" s="94"/>
      <c r="B6" s="94"/>
      <c r="C6" s="94"/>
      <c r="D6" s="106" t="s">
        <v>140</v>
      </c>
      <c r="E6" s="105" t="s">
        <v>65</v>
      </c>
      <c r="F6" s="98"/>
      <c r="G6" s="98"/>
      <c r="H6" s="98"/>
      <c r="I6" s="98"/>
      <c r="J6" s="99"/>
    </row>
    <row r="7" spans="1:10" ht="12.75" customHeight="1" x14ac:dyDescent="0.25">
      <c r="A7" s="94"/>
      <c r="B7" s="94"/>
      <c r="C7" s="94"/>
      <c r="D7" s="107"/>
      <c r="E7" s="92" t="s">
        <v>66</v>
      </c>
      <c r="F7" s="92" t="s">
        <v>68</v>
      </c>
      <c r="G7" s="92" t="s">
        <v>69</v>
      </c>
      <c r="H7" s="92" t="s">
        <v>70</v>
      </c>
      <c r="I7" s="103" t="s">
        <v>71</v>
      </c>
      <c r="J7" s="104"/>
    </row>
    <row r="8" spans="1:10" ht="134.25" customHeight="1" x14ac:dyDescent="0.25">
      <c r="A8" s="93"/>
      <c r="B8" s="93"/>
      <c r="C8" s="93"/>
      <c r="D8" s="108"/>
      <c r="E8" s="93"/>
      <c r="F8" s="93"/>
      <c r="G8" s="93"/>
      <c r="H8" s="93"/>
      <c r="I8" s="52" t="s">
        <v>64</v>
      </c>
      <c r="J8" s="52" t="s">
        <v>72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18</v>
      </c>
      <c r="E9" s="52">
        <v>19</v>
      </c>
      <c r="F9" s="52">
        <v>20</v>
      </c>
      <c r="G9" s="52">
        <v>21</v>
      </c>
      <c r="H9" s="52">
        <v>22</v>
      </c>
      <c r="I9" s="52">
        <v>23</v>
      </c>
      <c r="J9" s="52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9" customFormat="1" ht="39.6" x14ac:dyDescent="0.25">
      <c r="A13" s="47" t="s">
        <v>78</v>
      </c>
      <c r="B13" s="48"/>
      <c r="C13" s="48" t="s">
        <v>77</v>
      </c>
      <c r="D13" s="44">
        <v>1595277.87</v>
      </c>
      <c r="E13" s="44">
        <v>1595277.87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9" customFormat="1" ht="26.4" x14ac:dyDescent="0.25">
      <c r="A14" s="47" t="s">
        <v>79</v>
      </c>
      <c r="B14" s="48"/>
      <c r="C14" s="48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9" customFormat="1" ht="26.4" x14ac:dyDescent="0.25">
      <c r="A15" s="47" t="s">
        <v>80</v>
      </c>
      <c r="B15" s="48"/>
      <c r="C15" s="48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429000</v>
      </c>
      <c r="E17" s="44">
        <v>429000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96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97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98</v>
      </c>
      <c r="B32" s="48"/>
      <c r="C32" s="48" t="s">
        <v>99</v>
      </c>
      <c r="D32" s="44">
        <v>1166277.8700000001</v>
      </c>
      <c r="E32" s="44">
        <v>1166277.8700000001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100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9" customFormat="1" ht="13.2" x14ac:dyDescent="0.25">
      <c r="A34" s="47" t="s">
        <v>101</v>
      </c>
      <c r="B34" s="48" t="s">
        <v>102</v>
      </c>
      <c r="C34" s="48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ht="13.2" x14ac:dyDescent="0.25">
      <c r="A35" s="33" t="s">
        <v>103</v>
      </c>
      <c r="B35" s="34" t="s">
        <v>104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7" workbookViewId="0">
      <selection activeCell="D12" sqref="D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09" t="s">
        <v>106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4.25" customHeight="1" x14ac:dyDescent="0.25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0" t="s">
        <v>42</v>
      </c>
      <c r="B5" s="110" t="s">
        <v>61</v>
      </c>
      <c r="C5" s="110" t="s">
        <v>107</v>
      </c>
      <c r="D5" s="111" t="s">
        <v>108</v>
      </c>
      <c r="E5" s="111"/>
      <c r="F5" s="111"/>
      <c r="G5" s="111"/>
      <c r="H5" s="111"/>
      <c r="I5" s="111"/>
      <c r="J5" s="111"/>
      <c r="K5" s="111"/>
      <c r="L5" s="111"/>
    </row>
    <row r="6" spans="1:12" ht="15.45" customHeight="1" x14ac:dyDescent="0.25">
      <c r="A6" s="110"/>
      <c r="B6" s="110"/>
      <c r="C6" s="110"/>
      <c r="D6" s="110" t="s">
        <v>109</v>
      </c>
      <c r="E6" s="110"/>
      <c r="F6" s="110"/>
      <c r="G6" s="111" t="s">
        <v>65</v>
      </c>
      <c r="H6" s="111"/>
      <c r="I6" s="111"/>
      <c r="J6" s="111"/>
      <c r="K6" s="111"/>
      <c r="L6" s="111"/>
    </row>
    <row r="7" spans="1:12" ht="92.25" customHeight="1" x14ac:dyDescent="0.25">
      <c r="A7" s="110"/>
      <c r="B7" s="110"/>
      <c r="C7" s="110"/>
      <c r="D7" s="110"/>
      <c r="E7" s="110"/>
      <c r="F7" s="110"/>
      <c r="G7" s="111" t="s">
        <v>110</v>
      </c>
      <c r="H7" s="111"/>
      <c r="I7" s="111"/>
      <c r="J7" s="111" t="s">
        <v>111</v>
      </c>
      <c r="K7" s="111"/>
      <c r="L7" s="111"/>
    </row>
    <row r="8" spans="1:12" ht="66.900000000000006" customHeight="1" x14ac:dyDescent="0.25">
      <c r="A8" s="110"/>
      <c r="B8" s="110"/>
      <c r="C8" s="110"/>
      <c r="D8" s="29" t="s">
        <v>134</v>
      </c>
      <c r="E8" s="29" t="s">
        <v>135</v>
      </c>
      <c r="F8" s="29" t="s">
        <v>136</v>
      </c>
      <c r="G8" s="45" t="s">
        <v>134</v>
      </c>
      <c r="H8" s="45" t="s">
        <v>135</v>
      </c>
      <c r="I8" s="45" t="s">
        <v>136</v>
      </c>
      <c r="J8" s="45" t="s">
        <v>134</v>
      </c>
      <c r="K8" s="45" t="s">
        <v>135</v>
      </c>
      <c r="L8" s="45" t="s">
        <v>136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137</v>
      </c>
      <c r="D10" s="35">
        <f>G10</f>
        <v>61304.43</v>
      </c>
      <c r="E10" s="35">
        <v>0</v>
      </c>
      <c r="F10" s="35">
        <v>0</v>
      </c>
      <c r="G10" s="35">
        <v>61304.43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</row>
    <row r="11" spans="1:12" ht="39.6" x14ac:dyDescent="0.25">
      <c r="A11" s="33" t="s">
        <v>113</v>
      </c>
      <c r="B11" s="34"/>
      <c r="C11" s="34" t="s">
        <v>137</v>
      </c>
      <c r="D11" s="35">
        <f>G11</f>
        <v>1684477.52</v>
      </c>
      <c r="E11" s="35">
        <v>229000</v>
      </c>
      <c r="F11" s="35">
        <v>0</v>
      </c>
      <c r="G11" s="35">
        <v>1684477.52</v>
      </c>
      <c r="H11" s="35">
        <v>229000</v>
      </c>
      <c r="I11" s="35">
        <v>0</v>
      </c>
      <c r="J11" s="35">
        <v>0</v>
      </c>
      <c r="K11" s="35">
        <v>0</v>
      </c>
      <c r="L11" s="35">
        <v>0</v>
      </c>
    </row>
    <row r="12" spans="1:12" ht="39.6" x14ac:dyDescent="0.25">
      <c r="A12" s="33" t="s">
        <v>114</v>
      </c>
      <c r="B12" s="34"/>
      <c r="C12" s="34" t="s">
        <v>137</v>
      </c>
      <c r="D12" s="35">
        <f>G12</f>
        <v>1623173.09</v>
      </c>
      <c r="E12" s="35">
        <v>229000</v>
      </c>
      <c r="F12" s="35">
        <v>0</v>
      </c>
      <c r="G12" s="35">
        <f>G11-G10</f>
        <v>1623173.09</v>
      </c>
      <c r="H12" s="35">
        <v>229000</v>
      </c>
      <c r="I12" s="35">
        <v>0</v>
      </c>
      <c r="J12" s="35">
        <v>0</v>
      </c>
      <c r="K12" s="35">
        <v>0</v>
      </c>
      <c r="L12" s="35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89" t="s">
        <v>116</v>
      </c>
      <c r="B2" s="89"/>
      <c r="C2" s="89"/>
    </row>
    <row r="3" spans="1:3" ht="14.25" customHeight="1" x14ac:dyDescent="0.25">
      <c r="A3" s="89" t="s">
        <v>14</v>
      </c>
      <c r="B3" s="89"/>
      <c r="C3" s="89"/>
    </row>
    <row r="4" spans="1:3" ht="14.25" customHeight="1" x14ac:dyDescent="0.25">
      <c r="A4" s="89" t="s">
        <v>153</v>
      </c>
      <c r="B4" s="89"/>
      <c r="C4" s="89"/>
    </row>
    <row r="5" spans="1:3" ht="14.25" customHeight="1" x14ac:dyDescent="0.25">
      <c r="A5" s="89" t="s">
        <v>117</v>
      </c>
      <c r="B5" s="89"/>
      <c r="C5" s="89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12" t="s">
        <v>128</v>
      </c>
      <c r="B17" s="112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 2019</vt:lpstr>
      <vt:lpstr>ФХД 2020</vt:lpstr>
      <vt:lpstr>ФХД (стр.5)</vt:lpstr>
      <vt:lpstr>ФХД (стр.6)</vt:lpstr>
      <vt:lpstr>'ФХД  2019'!IS_DOCUMENT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2020'!IS_DOCUMENT</vt:lpstr>
      <vt:lpstr>'ФХД  2019'!LAST_CELL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2018-10-01T08:13:21Z</cp:lastPrinted>
  <dcterms:created xsi:type="dcterms:W3CDTF">2017-07-28T07:35:03Z</dcterms:created>
  <dcterms:modified xsi:type="dcterms:W3CDTF">2018-10-01T08:26:57Z</dcterms:modified>
</cp:coreProperties>
</file>